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nichols\OneDrive - Capitol Region Council of Governments\CCSWA\Budget\"/>
    </mc:Choice>
  </mc:AlternateContent>
  <xr:revisionPtr revIDLastSave="0" documentId="8_{2D48B3E5-1763-40CA-90D5-A1B955752181}" xr6:coauthVersionLast="47" xr6:coauthVersionMax="47" xr10:uidLastSave="{00000000-0000-0000-0000-000000000000}"/>
  <bookViews>
    <workbookView xWindow="-108" yWindow="-108" windowWidth="23256" windowHeight="12576" tabRatio="736" firstSheet="1" activeTab="1" xr2:uid="{00000000-000D-0000-FFFF-FFFF00000000}"/>
  </bookViews>
  <sheets>
    <sheet name="Population and Membership" sheetId="12" r:id="rId1"/>
    <sheet name="Summary for Committee" sheetId="6" r:id="rId2"/>
  </sheets>
  <definedNames>
    <definedName name="_xlnm.Print_Area" localSheetId="0">'Population and Membership'!$B$1:$E$21</definedName>
    <definedName name="_xlnm.Print_Area" localSheetId="1">'Summary for Committee'!#REF!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6" l="1"/>
  <c r="E22" i="6"/>
  <c r="E20" i="6"/>
  <c r="E18" i="6"/>
  <c r="E16" i="6"/>
  <c r="E7" i="6"/>
  <c r="D16" i="6"/>
  <c r="D7" i="6"/>
  <c r="C16" i="6"/>
  <c r="C7" i="6"/>
  <c r="F7" i="6"/>
  <c r="F16" i="6"/>
  <c r="F20" i="12"/>
  <c r="C22" i="6" l="1"/>
  <c r="F20" i="6"/>
  <c r="F22" i="6" s="1"/>
  <c r="E20" i="12"/>
  <c r="C20" i="12"/>
  <c r="D6" i="12" s="1"/>
  <c r="D7" i="12"/>
  <c r="D9" i="12" l="1"/>
  <c r="D12" i="12"/>
  <c r="D13" i="12"/>
  <c r="D10" i="12"/>
  <c r="D14" i="12"/>
  <c r="D17" i="12"/>
  <c r="D18" i="12"/>
  <c r="D8" i="12"/>
  <c r="D16" i="12"/>
  <c r="D11" i="12"/>
  <c r="D15" i="12"/>
  <c r="D19" i="12"/>
  <c r="F5" i="6" l="1"/>
  <c r="F42" i="6" l="1"/>
</calcChain>
</file>

<file path=xl/sharedStrings.xml><?xml version="1.0" encoding="utf-8"?>
<sst xmlns="http://schemas.openxmlformats.org/spreadsheetml/2006/main" count="67" uniqueCount="47">
  <si>
    <t>FY 2020/21 CCSWA Member Assessments</t>
  </si>
  <si>
    <t>Member</t>
  </si>
  <si>
    <t>Population</t>
  </si>
  <si>
    <t>Percent of Total Population</t>
  </si>
  <si>
    <t>No. Votes</t>
  </si>
  <si>
    <t>Membership Assessment</t>
  </si>
  <si>
    <t>Avon</t>
  </si>
  <si>
    <t>Bloomfield</t>
  </si>
  <si>
    <t>Bolton</t>
  </si>
  <si>
    <t>Cromwell</t>
  </si>
  <si>
    <t>East Granby</t>
  </si>
  <si>
    <t>Enfield</t>
  </si>
  <si>
    <t>Farmington</t>
  </si>
  <si>
    <t>Glastonbury</t>
  </si>
  <si>
    <t>Granby</t>
  </si>
  <si>
    <t>Hartford</t>
  </si>
  <si>
    <t>Manchester</t>
  </si>
  <si>
    <t>Simsbury</t>
  </si>
  <si>
    <t>South Windsor</t>
  </si>
  <si>
    <t>Wethersfield</t>
  </si>
  <si>
    <t>Total</t>
  </si>
  <si>
    <t>CCSWA FY 2024-2025 Budget (Proposed)</t>
  </si>
  <si>
    <t>Revenues</t>
  </si>
  <si>
    <t>Description</t>
  </si>
  <si>
    <t>Use of Accumulated Balance</t>
  </si>
  <si>
    <t>CCSWA-Membership Fees</t>
  </si>
  <si>
    <t>(assumes no change in fee structure)</t>
  </si>
  <si>
    <t>TOTAL REVENUES</t>
  </si>
  <si>
    <t>Expenses</t>
  </si>
  <si>
    <t>FY 2023/2024 - Approved Budget</t>
  </si>
  <si>
    <t>FY 2024/2025 Proposed Budget</t>
  </si>
  <si>
    <t>CRCOG Admin Costs</t>
  </si>
  <si>
    <t>Legal Expenses</t>
  </si>
  <si>
    <t>Contractual Services</t>
  </si>
  <si>
    <t>Contingency</t>
  </si>
  <si>
    <t>TOTAL EXPENSES</t>
  </si>
  <si>
    <t>Est. Change in Fund Balance</t>
  </si>
  <si>
    <t>Est. Ending Fund Balance</t>
  </si>
  <si>
    <t>Assessments</t>
  </si>
  <si>
    <t>Assessment</t>
  </si>
  <si>
    <t>*RWA (pending)</t>
  </si>
  <si>
    <t>(assumes CCSWA solicitations/RFI/RFP Food Waste primarily using RWA funds)</t>
  </si>
  <si>
    <t>FY 2023/2024  Expenses to Date *(9/1/23-3/31/24)</t>
  </si>
  <si>
    <t>Est. Beginning Fund Balance *07/01/23)</t>
  </si>
  <si>
    <t>FY 2023/2024 Revenues to Date</t>
  </si>
  <si>
    <t>FY 2023/2024 Projected</t>
  </si>
  <si>
    <t>(lower admin costs because anticipated RWA)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</si>
</sst>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0.0%"/>
    <numFmt numFmtId="170" formatCode="_([$$-409]* #,##0.00_);_([$$-409]* \(#,##0.00\);_([$$-409]* &quot;-&quot;??_);_(@_)"/>
    <numFmt numFmtId="171" formatCode="_([$$-409]* #,##0_);_([$$-409]* \(#,##0\);_([$$-409]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9.85"/>
      <color indexed="8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43" fontId="0" fillId="0" borderId="0" xfId="0" applyNumberFormat="1"/>
    <xf numFmtId="0" fontId="0" fillId="0" borderId="1" xfId="0" applyBorder="1"/>
    <xf numFmtId="168" fontId="0" fillId="0" borderId="0" xfId="0" applyNumberFormat="1"/>
    <xf numFmtId="43" fontId="0" fillId="0" borderId="0" xfId="1" applyFont="1" applyFill="1" applyBorder="1"/>
    <xf numFmtId="166" fontId="0" fillId="0" borderId="0" xfId="1" applyNumberFormat="1" applyFont="1" applyFill="1" applyBorder="1"/>
    <xf numFmtId="166" fontId="0" fillId="0" borderId="0" xfId="0" applyNumberFormat="1"/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166" fontId="3" fillId="0" borderId="0" xfId="0" applyNumberFormat="1" applyFont="1"/>
    <xf numFmtId="43" fontId="1" fillId="0" borderId="0" xfId="5" applyFont="1" applyFill="1"/>
    <xf numFmtId="10" fontId="1" fillId="0" borderId="0" xfId="6" applyNumberFormat="1" applyFont="1" applyFill="1"/>
    <xf numFmtId="10" fontId="1" fillId="0" borderId="1" xfId="6" applyNumberFormat="1" applyFont="1" applyFill="1" applyBorder="1"/>
    <xf numFmtId="166" fontId="0" fillId="0" borderId="0" xfId="5" applyNumberFormat="1" applyFont="1"/>
    <xf numFmtId="167" fontId="0" fillId="0" borderId="0" xfId="5" applyNumberFormat="1" applyFont="1"/>
    <xf numFmtId="165" fontId="0" fillId="0" borderId="0" xfId="5" applyNumberFormat="1" applyFont="1"/>
    <xf numFmtId="0" fontId="0" fillId="2" borderId="0" xfId="0" applyFill="1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166" fontId="1" fillId="2" borderId="0" xfId="5" applyNumberFormat="1" applyFont="1" applyFill="1"/>
    <xf numFmtId="166" fontId="0" fillId="2" borderId="1" xfId="0" applyNumberFormat="1" applyFill="1" applyBorder="1"/>
    <xf numFmtId="0" fontId="0" fillId="2" borderId="1" xfId="0" applyFill="1" applyBorder="1"/>
    <xf numFmtId="0" fontId="1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71" fontId="0" fillId="0" borderId="0" xfId="1" applyNumberFormat="1" applyFont="1" applyFill="1" applyBorder="1"/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70" fontId="3" fillId="0" borderId="0" xfId="0" applyNumberFormat="1" applyFont="1"/>
    <xf numFmtId="166" fontId="3" fillId="0" borderId="0" xfId="1" applyNumberFormat="1" applyFont="1" applyFill="1" applyBorder="1"/>
    <xf numFmtId="169" fontId="0" fillId="0" borderId="0" xfId="4" applyNumberFormat="1" applyFont="1" applyFill="1" applyBorder="1"/>
    <xf numFmtId="44" fontId="3" fillId="0" borderId="0" xfId="0" applyNumberFormat="1" applyFont="1"/>
    <xf numFmtId="0" fontId="9" fillId="0" borderId="0" xfId="0" applyFont="1"/>
    <xf numFmtId="171" fontId="9" fillId="0" borderId="0" xfId="1" applyNumberFormat="1" applyFont="1" applyFill="1" applyBorder="1"/>
    <xf numFmtId="44" fontId="12" fillId="0" borderId="0" xfId="7" applyFont="1"/>
    <xf numFmtId="44" fontId="12" fillId="0" borderId="0" xfId="7" applyFont="1" applyAlignment="1">
      <alignment vertical="center"/>
    </xf>
    <xf numFmtId="3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3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8">
    <cellStyle name="Comma" xfId="1" builtinId="3"/>
    <cellStyle name="Comma 2" xfId="2" xr:uid="{00000000-0005-0000-0000-000001000000}"/>
    <cellStyle name="Comma 3" xfId="5" xr:uid="{E3E43A87-4F7C-4FE5-8466-3B96267C2289}"/>
    <cellStyle name="Currency" xfId="7" builtinId="4"/>
    <cellStyle name="Normal" xfId="0" builtinId="0"/>
    <cellStyle name="Normal 2" xfId="3" xr:uid="{00000000-0005-0000-0000-000004000000}"/>
    <cellStyle name="Percent" xfId="4" builtinId="5"/>
    <cellStyle name="Percent 2" xfId="6" xr:uid="{81518239-78AA-4F48-8A85-7727FF3DC07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43773-2FA4-40E7-8FA6-C5914846F823}">
  <dimension ref="A1:F52"/>
  <sheetViews>
    <sheetView workbookViewId="0">
      <selection activeCell="I11" sqref="I11"/>
    </sheetView>
  </sheetViews>
  <sheetFormatPr defaultRowHeight="14.4" x14ac:dyDescent="0.3"/>
  <cols>
    <col min="2" max="2" width="15.6640625" customWidth="1"/>
    <col min="3" max="3" width="12.88671875" customWidth="1"/>
    <col min="4" max="4" width="11" customWidth="1"/>
    <col min="5" max="5" width="8.33203125" customWidth="1"/>
    <col min="6" max="6" width="12.88671875" customWidth="1"/>
  </cols>
  <sheetData>
    <row r="1" spans="1:6" x14ac:dyDescent="0.3">
      <c r="A1" s="1" t="s">
        <v>0</v>
      </c>
    </row>
    <row r="2" spans="1:6" x14ac:dyDescent="0.3">
      <c r="B2" s="1"/>
    </row>
    <row r="4" spans="1:6" s="18" customFormat="1" ht="43.2" x14ac:dyDescent="0.3">
      <c r="B4" s="19" t="s">
        <v>1</v>
      </c>
      <c r="C4" s="8" t="s">
        <v>2</v>
      </c>
      <c r="D4" s="8" t="s">
        <v>3</v>
      </c>
      <c r="E4" s="8" t="s">
        <v>4</v>
      </c>
      <c r="F4" s="8" t="s">
        <v>5</v>
      </c>
    </row>
    <row r="5" spans="1:6" x14ac:dyDescent="0.3">
      <c r="C5" s="11"/>
      <c r="D5" s="11"/>
      <c r="F5" s="11"/>
    </row>
    <row r="6" spans="1:6" x14ac:dyDescent="0.3">
      <c r="B6" t="s">
        <v>6</v>
      </c>
      <c r="C6" s="20">
        <v>18302</v>
      </c>
      <c r="D6" s="12">
        <f t="shared" ref="D6:D19" si="0">C6/C$20</f>
        <v>4.1901718011648777E-2</v>
      </c>
      <c r="E6" s="17">
        <v>3</v>
      </c>
      <c r="F6" s="20"/>
    </row>
    <row r="7" spans="1:6" x14ac:dyDescent="0.3">
      <c r="B7" t="s">
        <v>7</v>
      </c>
      <c r="C7" s="20">
        <v>21301</v>
      </c>
      <c r="D7" s="12">
        <f t="shared" si="0"/>
        <v>4.8767812007765851E-2</v>
      </c>
      <c r="E7" s="17">
        <v>3</v>
      </c>
      <c r="F7" s="20"/>
    </row>
    <row r="8" spans="1:6" x14ac:dyDescent="0.3">
      <c r="B8" t="s">
        <v>8</v>
      </c>
      <c r="C8" s="20">
        <v>4890</v>
      </c>
      <c r="D8" s="12">
        <f t="shared" si="0"/>
        <v>1.1195465035349281E-2</v>
      </c>
      <c r="E8" s="17">
        <v>2</v>
      </c>
      <c r="F8" s="20"/>
    </row>
    <row r="9" spans="1:6" x14ac:dyDescent="0.3">
      <c r="B9" t="s">
        <v>9</v>
      </c>
      <c r="C9" s="20">
        <v>13905</v>
      </c>
      <c r="D9" s="12">
        <f t="shared" si="0"/>
        <v>3.1834957324444121E-2</v>
      </c>
      <c r="E9" s="17">
        <v>3</v>
      </c>
      <c r="F9" s="20"/>
    </row>
    <row r="10" spans="1:6" x14ac:dyDescent="0.3">
      <c r="B10" t="s">
        <v>10</v>
      </c>
      <c r="C10" s="20">
        <v>5147</v>
      </c>
      <c r="D10" s="12">
        <f t="shared" si="0"/>
        <v>1.1783856551522033E-2</v>
      </c>
      <c r="E10" s="17">
        <v>2</v>
      </c>
      <c r="F10" s="20"/>
    </row>
    <row r="11" spans="1:6" x14ac:dyDescent="0.3">
      <c r="B11" t="s">
        <v>11</v>
      </c>
      <c r="C11" s="20">
        <v>44466</v>
      </c>
      <c r="D11" s="12">
        <f t="shared" si="0"/>
        <v>0.10180317960364849</v>
      </c>
      <c r="E11" s="17">
        <v>4</v>
      </c>
      <c r="F11" s="20"/>
    </row>
    <row r="12" spans="1:6" x14ac:dyDescent="0.3">
      <c r="B12" t="s">
        <v>12</v>
      </c>
      <c r="C12" s="20">
        <v>25506</v>
      </c>
      <c r="D12" s="12">
        <f t="shared" si="0"/>
        <v>5.8394996153705261E-2</v>
      </c>
      <c r="E12" s="17">
        <v>4</v>
      </c>
      <c r="F12" s="20"/>
    </row>
    <row r="13" spans="1:6" x14ac:dyDescent="0.3">
      <c r="B13" s="9" t="s">
        <v>13</v>
      </c>
      <c r="C13" s="20">
        <v>34491</v>
      </c>
      <c r="D13" s="12">
        <f t="shared" si="0"/>
        <v>7.8965804608227413E-2</v>
      </c>
      <c r="E13" s="17">
        <v>4</v>
      </c>
      <c r="F13" s="20"/>
    </row>
    <row r="14" spans="1:6" x14ac:dyDescent="0.3">
      <c r="B14" t="s">
        <v>14</v>
      </c>
      <c r="C14" s="20">
        <v>11375</v>
      </c>
      <c r="D14" s="12">
        <f t="shared" si="0"/>
        <v>2.6042620608813509E-2</v>
      </c>
      <c r="E14" s="17">
        <v>3</v>
      </c>
      <c r="F14" s="20"/>
    </row>
    <row r="15" spans="1:6" x14ac:dyDescent="0.3">
      <c r="B15" t="s">
        <v>15</v>
      </c>
      <c r="C15" s="20">
        <v>122587</v>
      </c>
      <c r="D15" s="12">
        <f t="shared" si="0"/>
        <v>0.28065817429209861</v>
      </c>
      <c r="E15" s="17">
        <v>5</v>
      </c>
      <c r="F15" s="20"/>
    </row>
    <row r="16" spans="1:6" x14ac:dyDescent="0.3">
      <c r="B16" t="s">
        <v>16</v>
      </c>
      <c r="C16" s="20">
        <v>57699</v>
      </c>
      <c r="D16" s="12">
        <f t="shared" si="0"/>
        <v>0.13209961903366424</v>
      </c>
      <c r="E16" s="17">
        <v>5</v>
      </c>
      <c r="F16" s="20"/>
    </row>
    <row r="17" spans="2:6" x14ac:dyDescent="0.3">
      <c r="B17" t="s">
        <v>17</v>
      </c>
      <c r="C17" s="20">
        <v>24979</v>
      </c>
      <c r="D17" s="12">
        <f t="shared" si="0"/>
        <v>5.7188450126378257E-2</v>
      </c>
      <c r="E17" s="17">
        <v>4</v>
      </c>
      <c r="F17" s="20"/>
    </row>
    <row r="18" spans="2:6" x14ac:dyDescent="0.3">
      <c r="B18" s="9" t="s">
        <v>18</v>
      </c>
      <c r="C18" s="20">
        <v>26054</v>
      </c>
      <c r="D18" s="12">
        <f t="shared" si="0"/>
        <v>5.9649620865233156E-2</v>
      </c>
      <c r="E18" s="17">
        <v>4</v>
      </c>
      <c r="F18" s="20"/>
    </row>
    <row r="19" spans="2:6" x14ac:dyDescent="0.3">
      <c r="B19" s="3" t="s">
        <v>19</v>
      </c>
      <c r="C19" s="21">
        <v>26082</v>
      </c>
      <c r="D19" s="13">
        <f t="shared" si="0"/>
        <v>5.971372577750101E-2</v>
      </c>
      <c r="E19" s="22">
        <v>4</v>
      </c>
      <c r="F19" s="21"/>
    </row>
    <row r="20" spans="2:6" x14ac:dyDescent="0.3">
      <c r="B20" s="1" t="s">
        <v>20</v>
      </c>
      <c r="C20" s="10">
        <f>SUM(C6:C19)</f>
        <v>436784</v>
      </c>
      <c r="D20" s="10"/>
      <c r="E20" s="1">
        <f>SUM(E6:E19)</f>
        <v>50</v>
      </c>
      <c r="F20" s="10">
        <f>SUM(F6:F19)</f>
        <v>0</v>
      </c>
    </row>
    <row r="21" spans="2:6" x14ac:dyDescent="0.3">
      <c r="C21" s="7"/>
      <c r="D21" s="7"/>
      <c r="F21" s="7"/>
    </row>
    <row r="22" spans="2:6" x14ac:dyDescent="0.3">
      <c r="C22" s="7"/>
      <c r="D22" s="7"/>
      <c r="F22" s="7"/>
    </row>
    <row r="25" spans="2:6" x14ac:dyDescent="0.3">
      <c r="C25" s="14"/>
      <c r="F25" s="14"/>
    </row>
    <row r="26" spans="2:6" x14ac:dyDescent="0.3">
      <c r="C26" s="14"/>
      <c r="F26" s="14"/>
    </row>
    <row r="27" spans="2:6" x14ac:dyDescent="0.3">
      <c r="C27" s="15"/>
      <c r="F27" s="15"/>
    </row>
    <row r="28" spans="2:6" x14ac:dyDescent="0.3">
      <c r="C28" s="14"/>
      <c r="F28" s="14"/>
    </row>
    <row r="29" spans="2:6" x14ac:dyDescent="0.3">
      <c r="C29" s="14"/>
      <c r="F29" s="14"/>
    </row>
    <row r="30" spans="2:6" x14ac:dyDescent="0.3">
      <c r="C30" s="14"/>
      <c r="F30" s="14"/>
    </row>
    <row r="31" spans="2:6" x14ac:dyDescent="0.3">
      <c r="C31" s="16"/>
      <c r="F31" s="16"/>
    </row>
    <row r="32" spans="2:6" x14ac:dyDescent="0.3">
      <c r="C32" s="15"/>
      <c r="F32" s="15"/>
    </row>
    <row r="35" spans="3:6" x14ac:dyDescent="0.3">
      <c r="C35" s="14"/>
      <c r="F35" s="14"/>
    </row>
    <row r="36" spans="3:6" x14ac:dyDescent="0.3">
      <c r="C36" s="14"/>
      <c r="F36" s="14"/>
    </row>
    <row r="37" spans="3:6" x14ac:dyDescent="0.3">
      <c r="C37" s="15"/>
      <c r="F37" s="15"/>
    </row>
    <row r="38" spans="3:6" x14ac:dyDescent="0.3">
      <c r="C38" s="14"/>
      <c r="F38" s="14"/>
    </row>
    <row r="39" spans="3:6" x14ac:dyDescent="0.3">
      <c r="C39" s="14"/>
      <c r="F39" s="14"/>
    </row>
    <row r="40" spans="3:6" x14ac:dyDescent="0.3">
      <c r="C40" s="14"/>
      <c r="F40" s="14"/>
    </row>
    <row r="41" spans="3:6" x14ac:dyDescent="0.3">
      <c r="C41" s="14"/>
      <c r="F41" s="14"/>
    </row>
    <row r="42" spans="3:6" x14ac:dyDescent="0.3">
      <c r="C42" s="15"/>
      <c r="F42" s="15"/>
    </row>
    <row r="44" spans="3:6" x14ac:dyDescent="0.3">
      <c r="C44" s="4"/>
      <c r="F44" s="4"/>
    </row>
    <row r="48" spans="3:6" x14ac:dyDescent="0.3">
      <c r="C48" s="14"/>
      <c r="F48" s="14"/>
    </row>
    <row r="49" spans="3:6" x14ac:dyDescent="0.3">
      <c r="C49" s="2"/>
      <c r="F49" s="2"/>
    </row>
    <row r="50" spans="3:6" x14ac:dyDescent="0.3">
      <c r="C50" s="2"/>
      <c r="F50" s="2"/>
    </row>
    <row r="51" spans="3:6" x14ac:dyDescent="0.3">
      <c r="C51" s="2"/>
      <c r="F51" s="2"/>
    </row>
    <row r="52" spans="3:6" x14ac:dyDescent="0.3">
      <c r="C52" s="2"/>
      <c r="F52" s="2"/>
    </row>
  </sheetData>
  <pageMargins left="0.75" right="0.75" top="0.75" bottom="1" header="0.39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72"/>
  <sheetViews>
    <sheetView tabSelected="1" view="pageLayout" zoomScaleNormal="100" workbookViewId="0">
      <selection activeCell="F6" sqref="F6"/>
    </sheetView>
  </sheetViews>
  <sheetFormatPr defaultColWidth="8.33203125" defaultRowHeight="15" customHeight="1" x14ac:dyDescent="0.3"/>
  <cols>
    <col min="1" max="1" width="5.6640625" customWidth="1"/>
    <col min="2" max="2" width="25.6640625" customWidth="1"/>
    <col min="3" max="6" width="16.88671875" customWidth="1"/>
    <col min="7" max="7" width="11.33203125" customWidth="1"/>
    <col min="8" max="8" width="11.109375" bestFit="1" customWidth="1"/>
    <col min="9" max="12" width="8" customWidth="1"/>
    <col min="17" max="17" width="11.5546875" customWidth="1"/>
  </cols>
  <sheetData>
    <row r="1" spans="1:23" ht="18" x14ac:dyDescent="0.35">
      <c r="A1" s="23" t="s">
        <v>21</v>
      </c>
    </row>
    <row r="2" spans="1:23" ht="14.4" x14ac:dyDescent="0.3">
      <c r="B2" s="1"/>
    </row>
    <row r="3" spans="1:23" ht="14.4" x14ac:dyDescent="0.3">
      <c r="A3" s="1" t="s">
        <v>22</v>
      </c>
    </row>
    <row r="4" spans="1:23" ht="28.8" x14ac:dyDescent="0.3">
      <c r="B4" s="24" t="s">
        <v>23</v>
      </c>
      <c r="C4" s="25" t="s">
        <v>29</v>
      </c>
      <c r="D4" s="25" t="s">
        <v>44</v>
      </c>
      <c r="E4" s="25" t="s">
        <v>45</v>
      </c>
      <c r="F4" s="25" t="s">
        <v>30</v>
      </c>
    </row>
    <row r="5" spans="1:23" ht="14.4" hidden="1" x14ac:dyDescent="0.3">
      <c r="B5" t="s">
        <v>24</v>
      </c>
      <c r="C5" s="6"/>
      <c r="D5" s="6"/>
      <c r="E5" s="6"/>
      <c r="F5" s="6" t="e">
        <f>#REF!</f>
        <v>#REF!</v>
      </c>
    </row>
    <row r="6" spans="1:23" ht="14.4" x14ac:dyDescent="0.3">
      <c r="B6" t="s">
        <v>25</v>
      </c>
      <c r="C6" s="6">
        <v>19182.419999999998</v>
      </c>
      <c r="D6" s="6">
        <v>19182</v>
      </c>
      <c r="E6" s="6">
        <v>19182</v>
      </c>
      <c r="F6" s="26">
        <v>19182</v>
      </c>
      <c r="G6" t="s">
        <v>26</v>
      </c>
    </row>
    <row r="7" spans="1:23" s="34" customFormat="1" ht="14.4" x14ac:dyDescent="0.3">
      <c r="B7" s="24" t="s">
        <v>27</v>
      </c>
      <c r="C7" s="35">
        <f>C6</f>
        <v>19182.419999999998</v>
      </c>
      <c r="D7" s="35">
        <f>D6</f>
        <v>19182</v>
      </c>
      <c r="E7" s="35">
        <f>E6</f>
        <v>19182</v>
      </c>
      <c r="F7" s="35">
        <f>F6</f>
        <v>19182</v>
      </c>
    </row>
    <row r="8" spans="1:23" ht="14.4" x14ac:dyDescent="0.3">
      <c r="B8" s="24" t="s">
        <v>40</v>
      </c>
      <c r="C8" s="6"/>
      <c r="D8" s="6"/>
      <c r="E8" s="6"/>
      <c r="F8" s="6"/>
    </row>
    <row r="9" spans="1:23" ht="14.4" x14ac:dyDescent="0.3">
      <c r="B9" s="24"/>
      <c r="C9" s="6"/>
      <c r="D9" s="6"/>
      <c r="E9" s="6"/>
      <c r="F9" s="6"/>
    </row>
    <row r="10" spans="1:23" ht="14.4" x14ac:dyDescent="0.3">
      <c r="A10" s="1" t="s">
        <v>28</v>
      </c>
    </row>
    <row r="11" spans="1:23" ht="43.5" customHeight="1" x14ac:dyDescent="0.3">
      <c r="B11" s="24" t="s">
        <v>23</v>
      </c>
      <c r="C11" s="25" t="s">
        <v>29</v>
      </c>
      <c r="D11" s="25" t="s">
        <v>42</v>
      </c>
      <c r="E11" s="25" t="s">
        <v>45</v>
      </c>
      <c r="F11" s="25" t="s">
        <v>30</v>
      </c>
    </row>
    <row r="12" spans="1:23" ht="14.4" x14ac:dyDescent="0.3">
      <c r="B12" t="s">
        <v>31</v>
      </c>
      <c r="C12" s="26">
        <v>25000</v>
      </c>
      <c r="D12" s="26">
        <v>14062.5</v>
      </c>
      <c r="E12" s="26">
        <v>20000</v>
      </c>
      <c r="F12" s="26">
        <v>15000</v>
      </c>
      <c r="G12" t="s">
        <v>46</v>
      </c>
      <c r="N12" s="27"/>
      <c r="O12" s="28"/>
      <c r="P12" s="29"/>
      <c r="Q12" s="29"/>
      <c r="R12" s="29"/>
      <c r="S12" s="29"/>
      <c r="T12" s="27"/>
      <c r="U12" s="28"/>
      <c r="V12" s="29"/>
      <c r="W12" s="29"/>
    </row>
    <row r="13" spans="1:23" ht="14.4" x14ac:dyDescent="0.3">
      <c r="B13" t="s">
        <v>32</v>
      </c>
      <c r="C13" s="26">
        <v>5000</v>
      </c>
      <c r="D13" s="26">
        <v>1222</v>
      </c>
      <c r="E13" s="26">
        <v>1500</v>
      </c>
      <c r="F13" s="26">
        <v>2000</v>
      </c>
      <c r="N13" s="27"/>
      <c r="O13" s="28"/>
      <c r="P13" s="29"/>
      <c r="Q13" s="29"/>
      <c r="R13" s="29"/>
      <c r="S13" s="29"/>
      <c r="T13" s="27"/>
      <c r="U13" s="28"/>
      <c r="V13" s="29"/>
      <c r="W13" s="29"/>
    </row>
    <row r="14" spans="1:23" ht="14.4" x14ac:dyDescent="0.3">
      <c r="B14" t="s">
        <v>33</v>
      </c>
      <c r="C14" s="26">
        <v>5000</v>
      </c>
      <c r="D14" s="26">
        <v>756</v>
      </c>
      <c r="E14" s="26">
        <v>1500</v>
      </c>
      <c r="F14" s="26">
        <v>2182</v>
      </c>
      <c r="G14" t="s">
        <v>41</v>
      </c>
      <c r="H14" s="2"/>
      <c r="I14" s="38"/>
      <c r="J14" s="39"/>
      <c r="K14" s="39"/>
      <c r="L14" s="39"/>
      <c r="N14" s="27"/>
      <c r="O14" s="28"/>
      <c r="P14" s="29"/>
      <c r="Q14" s="29"/>
      <c r="R14" s="29"/>
      <c r="S14" s="29"/>
      <c r="T14" s="27"/>
      <c r="U14" s="28"/>
      <c r="V14" s="29"/>
      <c r="W14" s="29"/>
    </row>
    <row r="15" spans="1:23" ht="14.4" x14ac:dyDescent="0.3">
      <c r="B15" t="s">
        <v>34</v>
      </c>
      <c r="C15" s="26">
        <v>0</v>
      </c>
      <c r="D15" s="26">
        <v>0</v>
      </c>
      <c r="E15" s="26"/>
      <c r="F15" s="26">
        <v>0</v>
      </c>
      <c r="I15" s="40"/>
      <c r="J15" s="40"/>
      <c r="K15" s="40"/>
      <c r="L15" s="40"/>
      <c r="T15" s="27"/>
      <c r="U15" s="28"/>
      <c r="V15" s="29"/>
      <c r="W15" s="29"/>
    </row>
    <row r="16" spans="1:23" ht="14.4" x14ac:dyDescent="0.3">
      <c r="B16" s="24" t="s">
        <v>35</v>
      </c>
      <c r="C16" s="30">
        <f>SUM(C12:C15)</f>
        <v>35000</v>
      </c>
      <c r="D16" s="30">
        <f>SUM(D12:D15)</f>
        <v>16040.5</v>
      </c>
      <c r="E16" s="30">
        <f>SUM(E12:E15)</f>
        <v>23000</v>
      </c>
      <c r="F16" s="30">
        <f>SUM(F12:F15)</f>
        <v>19182</v>
      </c>
      <c r="I16" s="40"/>
      <c r="J16" s="40"/>
      <c r="K16" s="40"/>
      <c r="L16" s="40"/>
    </row>
    <row r="17" spans="1:9" ht="14.4" x14ac:dyDescent="0.3">
      <c r="B17" s="24"/>
      <c r="C17" s="6"/>
      <c r="D17" s="6"/>
      <c r="E17" s="6"/>
      <c r="F17" s="6"/>
      <c r="G17" s="5"/>
    </row>
    <row r="18" spans="1:9" ht="28.8" x14ac:dyDescent="0.3">
      <c r="B18" s="41" t="s">
        <v>43</v>
      </c>
      <c r="C18" s="30">
        <v>196575.51</v>
      </c>
      <c r="D18" s="30"/>
      <c r="E18" s="30">
        <f>C18</f>
        <v>196575.51</v>
      </c>
      <c r="F18" s="30">
        <f>E22</f>
        <v>192757.51</v>
      </c>
      <c r="G18" s="5"/>
    </row>
    <row r="19" spans="1:9" ht="14.4" x14ac:dyDescent="0.3">
      <c r="B19" s="1"/>
      <c r="C19" s="31"/>
      <c r="D19" s="31"/>
      <c r="E19" s="31"/>
      <c r="F19" s="31"/>
      <c r="G19" s="5"/>
    </row>
    <row r="20" spans="1:9" ht="14.4" x14ac:dyDescent="0.3">
      <c r="B20" s="1" t="s">
        <v>36</v>
      </c>
      <c r="C20" s="30">
        <v>-16040.5</v>
      </c>
      <c r="D20" s="30"/>
      <c r="E20" s="30">
        <f>E7-E16</f>
        <v>-3818</v>
      </c>
      <c r="F20" s="30">
        <f>F7-F16</f>
        <v>0</v>
      </c>
      <c r="G20" s="5"/>
    </row>
    <row r="21" spans="1:9" ht="14.4" x14ac:dyDescent="0.3">
      <c r="B21" s="1"/>
      <c r="C21" s="30"/>
      <c r="D21" s="30"/>
      <c r="E21" s="30"/>
      <c r="F21" s="30"/>
      <c r="G21" s="5"/>
    </row>
    <row r="22" spans="1:9" ht="14.4" x14ac:dyDescent="0.3">
      <c r="B22" s="1" t="s">
        <v>37</v>
      </c>
      <c r="C22" s="30">
        <f>C18+C20</f>
        <v>180535.01</v>
      </c>
      <c r="D22" s="30"/>
      <c r="E22" s="30">
        <f>E18+E20</f>
        <v>192757.51</v>
      </c>
      <c r="F22" s="30">
        <f>F18+F20</f>
        <v>192757.51</v>
      </c>
    </row>
    <row r="23" spans="1:9" ht="14.4" x14ac:dyDescent="0.3"/>
    <row r="24" spans="1:9" ht="14.4" x14ac:dyDescent="0.3"/>
    <row r="25" spans="1:9" ht="18" x14ac:dyDescent="0.35">
      <c r="A25" s="23" t="s">
        <v>38</v>
      </c>
    </row>
    <row r="27" spans="1:9" ht="14.4" x14ac:dyDescent="0.3">
      <c r="B27" s="1" t="s">
        <v>1</v>
      </c>
      <c r="C27" s="25"/>
      <c r="D27" s="25"/>
      <c r="E27" s="25"/>
      <c r="F27" s="25" t="s">
        <v>39</v>
      </c>
    </row>
    <row r="28" spans="1:9" ht="14.4" x14ac:dyDescent="0.3">
      <c r="B28" t="s">
        <v>6</v>
      </c>
      <c r="C28" s="26"/>
      <c r="D28" s="26"/>
      <c r="E28" s="26"/>
      <c r="F28" s="36">
        <v>1150.92</v>
      </c>
    </row>
    <row r="29" spans="1:9" ht="14.4" x14ac:dyDescent="0.3">
      <c r="B29" t="s">
        <v>7</v>
      </c>
      <c r="C29" s="26"/>
      <c r="D29" s="26"/>
      <c r="E29" s="26"/>
      <c r="F29" s="36">
        <v>1150.92</v>
      </c>
      <c r="H29" s="6"/>
      <c r="I29" s="32"/>
    </row>
    <row r="30" spans="1:9" ht="14.4" x14ac:dyDescent="0.3">
      <c r="B30" t="s">
        <v>8</v>
      </c>
      <c r="C30" s="26"/>
      <c r="D30" s="26"/>
      <c r="E30" s="26"/>
      <c r="F30" s="37">
        <v>767.34</v>
      </c>
      <c r="H30" s="6"/>
      <c r="I30" s="32"/>
    </row>
    <row r="31" spans="1:9" ht="14.4" x14ac:dyDescent="0.3">
      <c r="B31" t="s">
        <v>9</v>
      </c>
      <c r="C31" s="26"/>
      <c r="D31" s="26"/>
      <c r="E31" s="26"/>
      <c r="F31" s="36">
        <v>1150.92</v>
      </c>
      <c r="H31" s="6"/>
      <c r="I31" s="32"/>
    </row>
    <row r="32" spans="1:9" ht="14.4" x14ac:dyDescent="0.3">
      <c r="B32" t="s">
        <v>10</v>
      </c>
      <c r="C32" s="26"/>
      <c r="D32" s="26"/>
      <c r="E32" s="26"/>
      <c r="F32" s="36">
        <v>767.34</v>
      </c>
      <c r="H32" s="6"/>
      <c r="I32" s="32"/>
    </row>
    <row r="33" spans="2:9" ht="14.4" x14ac:dyDescent="0.3">
      <c r="B33" t="s">
        <v>11</v>
      </c>
      <c r="C33" s="26"/>
      <c r="D33" s="26"/>
      <c r="E33" s="26"/>
      <c r="F33" s="36">
        <v>1534.59</v>
      </c>
      <c r="H33" s="6"/>
      <c r="I33" s="32"/>
    </row>
    <row r="34" spans="2:9" ht="14.4" x14ac:dyDescent="0.3">
      <c r="B34" t="s">
        <v>12</v>
      </c>
      <c r="C34" s="26"/>
      <c r="D34" s="26"/>
      <c r="E34" s="26"/>
      <c r="F34" s="36">
        <v>1534.59</v>
      </c>
      <c r="H34" s="6"/>
      <c r="I34" s="32"/>
    </row>
    <row r="35" spans="2:9" ht="14.4" x14ac:dyDescent="0.3">
      <c r="B35" s="9" t="s">
        <v>13</v>
      </c>
      <c r="C35" s="26"/>
      <c r="D35" s="26"/>
      <c r="E35" s="26"/>
      <c r="F35" s="36">
        <v>1534.59</v>
      </c>
      <c r="H35" s="6"/>
      <c r="I35" s="32"/>
    </row>
    <row r="36" spans="2:9" ht="14.4" x14ac:dyDescent="0.3">
      <c r="B36" t="s">
        <v>14</v>
      </c>
      <c r="C36" s="26"/>
      <c r="D36" s="26"/>
      <c r="E36" s="26"/>
      <c r="F36" s="36">
        <v>1150.92</v>
      </c>
      <c r="H36" s="6"/>
      <c r="I36" s="32"/>
    </row>
    <row r="37" spans="2:9" ht="14.4" x14ac:dyDescent="0.3">
      <c r="B37" t="s">
        <v>15</v>
      </c>
      <c r="C37" s="26"/>
      <c r="D37" s="26"/>
      <c r="E37" s="26"/>
      <c r="F37" s="36">
        <v>1918.26</v>
      </c>
      <c r="H37" s="6"/>
      <c r="I37" s="32"/>
    </row>
    <row r="38" spans="2:9" ht="14.4" x14ac:dyDescent="0.3">
      <c r="B38" t="s">
        <v>16</v>
      </c>
      <c r="C38" s="26"/>
      <c r="D38" s="26"/>
      <c r="E38" s="26"/>
      <c r="F38" s="36">
        <v>1918.26</v>
      </c>
      <c r="H38" s="6"/>
      <c r="I38" s="32"/>
    </row>
    <row r="39" spans="2:9" ht="14.4" x14ac:dyDescent="0.3">
      <c r="B39" t="s">
        <v>17</v>
      </c>
      <c r="C39" s="26"/>
      <c r="D39" s="26"/>
      <c r="E39" s="26"/>
      <c r="F39" s="36">
        <v>1534.59</v>
      </c>
      <c r="H39" s="6"/>
      <c r="I39" s="32"/>
    </row>
    <row r="40" spans="2:9" ht="14.4" x14ac:dyDescent="0.3">
      <c r="B40" s="9" t="s">
        <v>18</v>
      </c>
      <c r="C40" s="26"/>
      <c r="D40" s="26"/>
      <c r="E40" s="26"/>
      <c r="F40" s="36">
        <v>1534.59</v>
      </c>
      <c r="H40" s="6"/>
      <c r="I40" s="32"/>
    </row>
    <row r="41" spans="2:9" ht="14.4" x14ac:dyDescent="0.3">
      <c r="B41" t="s">
        <v>19</v>
      </c>
      <c r="C41" s="26"/>
      <c r="D41" s="26"/>
      <c r="E41" s="26"/>
      <c r="F41" s="36">
        <v>1534.59</v>
      </c>
      <c r="H41" s="6"/>
      <c r="I41" s="32"/>
    </row>
    <row r="42" spans="2:9" ht="14.4" x14ac:dyDescent="0.3">
      <c r="B42" s="1" t="s">
        <v>20</v>
      </c>
      <c r="C42" s="33"/>
      <c r="D42" s="33"/>
      <c r="E42" s="33"/>
      <c r="F42" s="33">
        <f>SUM(F28:F41)</f>
        <v>19182.420000000002</v>
      </c>
      <c r="H42" s="6"/>
      <c r="I42" s="32"/>
    </row>
    <row r="43" spans="2:9" ht="14.4" x14ac:dyDescent="0.3">
      <c r="B43" s="1"/>
      <c r="C43" s="10"/>
      <c r="D43" s="10"/>
      <c r="E43" s="10"/>
      <c r="F43" s="10"/>
      <c r="H43" s="6"/>
      <c r="I43" s="32"/>
    </row>
    <row r="44" spans="2:9" ht="14.4" x14ac:dyDescent="0.3">
      <c r="B44" s="1"/>
      <c r="C44" s="10"/>
      <c r="D44" s="10"/>
      <c r="E44" s="10"/>
      <c r="F44" s="10"/>
      <c r="H44" s="6"/>
      <c r="I44" s="32"/>
    </row>
    <row r="45" spans="2:9" ht="14.4" x14ac:dyDescent="0.3">
      <c r="H45" s="6"/>
      <c r="I45" s="32"/>
    </row>
    <row r="46" spans="2:9" ht="15.75" customHeight="1" x14ac:dyDescent="0.3"/>
    <row r="47" spans="2:9" ht="7.35" customHeight="1" x14ac:dyDescent="0.3"/>
    <row r="49" ht="31.5" customHeight="1" x14ac:dyDescent="0.3"/>
    <row r="50" ht="7.35" customHeight="1" x14ac:dyDescent="0.3"/>
    <row r="51" ht="45.75" customHeight="1" x14ac:dyDescent="0.3"/>
    <row r="52" ht="7.35" customHeight="1" x14ac:dyDescent="0.3"/>
    <row r="55" ht="47.25" customHeight="1" x14ac:dyDescent="0.3"/>
    <row r="56" ht="7.35" customHeight="1" x14ac:dyDescent="0.3"/>
    <row r="57" ht="32.25" customHeight="1" x14ac:dyDescent="0.3"/>
    <row r="58" ht="7.35" customHeight="1" x14ac:dyDescent="0.3"/>
    <row r="59" ht="29.25" customHeight="1" x14ac:dyDescent="0.3"/>
    <row r="60" ht="7.35" customHeight="1" x14ac:dyDescent="0.3"/>
    <row r="63" ht="46.5" customHeight="1" x14ac:dyDescent="0.3"/>
    <row r="65" ht="33.75" customHeight="1" x14ac:dyDescent="0.3"/>
    <row r="67" ht="35.25" customHeight="1" x14ac:dyDescent="0.3"/>
    <row r="69" ht="32.25" customHeight="1" x14ac:dyDescent="0.3"/>
    <row r="72" ht="37.5" customHeight="1" x14ac:dyDescent="0.3"/>
  </sheetData>
  <phoneticPr fontId="7" type="noConversion"/>
  <pageMargins left="0.56999999999999995" right="0.47" top="0.76" bottom="0.89" header="0.22" footer="0.3"/>
  <pageSetup scale="58" fitToHeight="3" orientation="portrait" r:id="rId1"/>
  <headerFooter>
    <oddHeader>&amp;C&amp;"-,Bold"&amp;16&amp;KFF0000CCSWA FY 2024-2025 Budget 
Proposed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80a9d06-6ab5-4725-a265-8116ce6ae0bb">
      <Terms xmlns="http://schemas.microsoft.com/office/infopath/2007/PartnerControls"/>
    </lcf76f155ced4ddcb4097134ff3c332f>
    <TaxCatchAll xmlns="06bf993f-5771-4210-a1e5-00f69c4679fe" xsi:nil="true"/>
    <SharedWithUsers xmlns="06bf993f-5771-4210-a1e5-00f69c4679fe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99D6D8FAEA794C9C31E53ACD2E9109" ma:contentTypeVersion="17" ma:contentTypeDescription="Create a new document." ma:contentTypeScope="" ma:versionID="8de265f1fa1eb903079539086e768788">
  <xsd:schema xmlns:xsd="http://www.w3.org/2001/XMLSchema" xmlns:xs="http://www.w3.org/2001/XMLSchema" xmlns:p="http://schemas.microsoft.com/office/2006/metadata/properties" xmlns:ns2="780a9d06-6ab5-4725-a265-8116ce6ae0bb" xmlns:ns3="06bf993f-5771-4210-a1e5-00f69c4679fe" targetNamespace="http://schemas.microsoft.com/office/2006/metadata/properties" ma:root="true" ma:fieldsID="2c5525ee3493c34c2a012f0ae527f8c1" ns2:_="" ns3:_="">
    <xsd:import namespace="780a9d06-6ab5-4725-a265-8116ce6ae0bb"/>
    <xsd:import namespace="06bf993f-5771-4210-a1e5-00f69c467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a9d06-6ab5-4725-a265-8116ce6ae0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5998a11-2e2c-44c4-85d7-655e1af885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bf993f-5771-4210-a1e5-00f69c4679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44fd353-5501-41a6-a95a-e324b806ccd2}" ma:internalName="TaxCatchAll" ma:showField="CatchAllData" ma:web="06bf993f-5771-4210-a1e5-00f69c4679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B47AF8-FE1A-471B-A50F-BBEA800AA5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DFBCCC-3618-4661-97A0-6E6D790A2CC0}">
  <ds:schemaRefs>
    <ds:schemaRef ds:uri="06bf993f-5771-4210-a1e5-00f69c4679fe"/>
    <ds:schemaRef ds:uri="http://purl.org/dc/dcmitype/"/>
    <ds:schemaRef ds:uri="http://purl.org/dc/terms/"/>
    <ds:schemaRef ds:uri="http://schemas.microsoft.com/office/2006/metadata/properties"/>
    <ds:schemaRef ds:uri="780a9d06-6ab5-4725-a265-8116ce6ae0bb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925F8F-D6A7-4BFF-8A2A-6E6A7222FB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0a9d06-6ab5-4725-a265-8116ce6ae0bb"/>
    <ds:schemaRef ds:uri="06bf993f-5771-4210-a1e5-00f69c467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Population and Membership</vt:lpstr>
      <vt:lpstr>Summary for Committee</vt:lpstr>
      <vt:lpstr>'Population and Membership'!Print_Area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Robyn Nichols</cp:lastModifiedBy>
  <cp:revision/>
  <cp:lastPrinted>2024-05-02T16:18:31Z</cp:lastPrinted>
  <dcterms:created xsi:type="dcterms:W3CDTF">2014-08-29T18:41:21Z</dcterms:created>
  <dcterms:modified xsi:type="dcterms:W3CDTF">2024-05-16T14:49:22Z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0x010100A799D6D8FAEA794C9C31E53ACD2E9109</vt:lpwstr>
  </property>
  <property fmtid="{D5CDD505-2E9C-101B-9397-08002B2CF9AE}" pid="3" name="MediaServiceImageTags">
    <vt:lpwstr/>
  </property>
</Properties>
</file>